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oke\Box\Brian Nwokedi Website\5. Index of Articles\4. Behavior Finance\"/>
    </mc:Choice>
  </mc:AlternateContent>
  <xr:revisionPtr revIDLastSave="0" documentId="8_{7140600F-1611-44E9-96C9-6C4AEB8D9480}" xr6:coauthVersionLast="46" xr6:coauthVersionMax="46" xr10:uidLastSave="{00000000-0000-0000-0000-000000000000}"/>
  <bookViews>
    <workbookView xWindow="28680" yWindow="-120" windowWidth="29040" windowHeight="15840" xr2:uid="{E57F3AFC-8DCF-42E4-A6D7-98E6BAFF4168}"/>
  </bookViews>
  <sheets>
    <sheet name="Payback Period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C18" i="1"/>
  <c r="C19" i="1" s="1"/>
  <c r="C17" i="1"/>
  <c r="C16" i="1"/>
  <c r="C23" i="1" s="1"/>
  <c r="C25" i="1" s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D9" i="1"/>
  <c r="C5" i="1"/>
  <c r="C6" i="1" s="1"/>
  <c r="C4" i="1"/>
  <c r="C3" i="1"/>
  <c r="C10" i="1" s="1"/>
  <c r="C12" i="1" s="1"/>
  <c r="R11" i="1" l="1"/>
  <c r="R12" i="1" s="1"/>
  <c r="J11" i="1"/>
  <c r="J12" i="1" s="1"/>
  <c r="Q11" i="1"/>
  <c r="Q12" i="1" s="1"/>
  <c r="I11" i="1"/>
  <c r="I12" i="1" s="1"/>
  <c r="X11" i="1"/>
  <c r="X12" i="1" s="1"/>
  <c r="P11" i="1"/>
  <c r="P12" i="1" s="1"/>
  <c r="H11" i="1"/>
  <c r="H12" i="1" s="1"/>
  <c r="W11" i="1"/>
  <c r="W12" i="1" s="1"/>
  <c r="G11" i="1"/>
  <c r="G12" i="1" s="1"/>
  <c r="O11" i="1"/>
  <c r="O12" i="1" s="1"/>
  <c r="V11" i="1"/>
  <c r="V12" i="1" s="1"/>
  <c r="N11" i="1"/>
  <c r="N12" i="1" s="1"/>
  <c r="F11" i="1"/>
  <c r="F12" i="1" s="1"/>
  <c r="L11" i="1"/>
  <c r="L12" i="1" s="1"/>
  <c r="U11" i="1"/>
  <c r="U12" i="1" s="1"/>
  <c r="M11" i="1"/>
  <c r="M12" i="1" s="1"/>
  <c r="E11" i="1"/>
  <c r="E12" i="1" s="1"/>
  <c r="T11" i="1"/>
  <c r="T12" i="1" s="1"/>
  <c r="D11" i="1"/>
  <c r="D12" i="1" s="1"/>
  <c r="S11" i="1"/>
  <c r="S12" i="1" s="1"/>
  <c r="K11" i="1"/>
  <c r="K12" i="1" s="1"/>
  <c r="AX24" i="1"/>
  <c r="AX25" i="1" s="1"/>
  <c r="AP24" i="1"/>
  <c r="AP25" i="1" s="1"/>
  <c r="AH24" i="1"/>
  <c r="AH25" i="1" s="1"/>
  <c r="Z24" i="1"/>
  <c r="Z25" i="1" s="1"/>
  <c r="R24" i="1"/>
  <c r="R25" i="1" s="1"/>
  <c r="J24" i="1"/>
  <c r="J25" i="1" s="1"/>
  <c r="AW24" i="1"/>
  <c r="AW25" i="1" s="1"/>
  <c r="AG24" i="1"/>
  <c r="AG25" i="1" s="1"/>
  <c r="Y24" i="1"/>
  <c r="Y25" i="1" s="1"/>
  <c r="Q24" i="1"/>
  <c r="Q25" i="1" s="1"/>
  <c r="I24" i="1"/>
  <c r="I25" i="1" s="1"/>
  <c r="AO24" i="1"/>
  <c r="AO25" i="1" s="1"/>
  <c r="AV24" i="1"/>
  <c r="AV25" i="1" s="1"/>
  <c r="AN24" i="1"/>
  <c r="AN25" i="1" s="1"/>
  <c r="AF24" i="1"/>
  <c r="AF25" i="1" s="1"/>
  <c r="X24" i="1"/>
  <c r="X25" i="1" s="1"/>
  <c r="P24" i="1"/>
  <c r="P25" i="1" s="1"/>
  <c r="H24" i="1"/>
  <c r="H25" i="1" s="1"/>
  <c r="AU24" i="1"/>
  <c r="AU25" i="1" s="1"/>
  <c r="AM24" i="1"/>
  <c r="AM25" i="1" s="1"/>
  <c r="AE24" i="1"/>
  <c r="AE25" i="1" s="1"/>
  <c r="W24" i="1"/>
  <c r="W25" i="1" s="1"/>
  <c r="O24" i="1"/>
  <c r="O25" i="1" s="1"/>
  <c r="G24" i="1"/>
  <c r="G25" i="1" s="1"/>
  <c r="AT24" i="1"/>
  <c r="AT25" i="1" s="1"/>
  <c r="AL24" i="1"/>
  <c r="AL25" i="1" s="1"/>
  <c r="AD24" i="1"/>
  <c r="AD25" i="1" s="1"/>
  <c r="V24" i="1"/>
  <c r="V25" i="1" s="1"/>
  <c r="N24" i="1"/>
  <c r="N25" i="1" s="1"/>
  <c r="F24" i="1"/>
  <c r="F25" i="1" s="1"/>
  <c r="AS24" i="1"/>
  <c r="AS25" i="1" s="1"/>
  <c r="AK24" i="1"/>
  <c r="AK25" i="1" s="1"/>
  <c r="AC24" i="1"/>
  <c r="AC25" i="1" s="1"/>
  <c r="U24" i="1"/>
  <c r="U25" i="1" s="1"/>
  <c r="M24" i="1"/>
  <c r="M25" i="1" s="1"/>
  <c r="E24" i="1"/>
  <c r="E25" i="1" s="1"/>
  <c r="AR24" i="1"/>
  <c r="AR25" i="1" s="1"/>
  <c r="AJ24" i="1"/>
  <c r="AJ25" i="1" s="1"/>
  <c r="AB24" i="1"/>
  <c r="AB25" i="1" s="1"/>
  <c r="T24" i="1"/>
  <c r="T25" i="1" s="1"/>
  <c r="L24" i="1"/>
  <c r="L25" i="1" s="1"/>
  <c r="D24" i="1"/>
  <c r="D25" i="1" s="1"/>
  <c r="AQ24" i="1"/>
  <c r="AQ25" i="1" s="1"/>
  <c r="AI24" i="1"/>
  <c r="AI25" i="1" s="1"/>
  <c r="AA24" i="1"/>
  <c r="AA25" i="1" s="1"/>
  <c r="S24" i="1"/>
  <c r="S25" i="1" s="1"/>
  <c r="K24" i="1"/>
  <c r="K25" i="1" s="1"/>
  <c r="C20" i="1"/>
  <c r="C7" i="1"/>
</calcChain>
</file>

<file path=xl/sharedStrings.xml><?xml version="1.0" encoding="utf-8"?>
<sst xmlns="http://schemas.openxmlformats.org/spreadsheetml/2006/main" count="20" uniqueCount="12">
  <si>
    <t>Payback Period of Investment in Machine</t>
  </si>
  <si>
    <t>NutriBullet PRO</t>
  </si>
  <si>
    <t>Investment Cost (w/ sales tax):</t>
  </si>
  <si>
    <t>Cost of one homemade Green Smoothie:</t>
  </si>
  <si>
    <t>Comparison Retail Price (avg):</t>
  </si>
  <si>
    <t>Differential between retail price and homemade (Savings):</t>
  </si>
  <si>
    <t>Number of Days before payback</t>
  </si>
  <si>
    <t>Initial cost of machine:</t>
  </si>
  <si>
    <t>Differential between retail price and homemade:</t>
  </si>
  <si>
    <t>Daily Net benefit</t>
  </si>
  <si>
    <t>Aicok Juicer</t>
  </si>
  <si>
    <t>Cost of one homemade Beet Root Juice: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</si>
</sst>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44" fontId="0" fillId="0" borderId="4" xfId="2" applyFont="1" applyBorder="1"/>
    <xf numFmtId="44" fontId="0" fillId="0" borderId="4" xfId="0" applyNumberFormat="1" applyBorder="1"/>
    <xf numFmtId="0" fontId="0" fillId="0" borderId="5" xfId="0" applyBorder="1"/>
    <xf numFmtId="44" fontId="0" fillId="0" borderId="6" xfId="0" applyNumberFormat="1" applyBorder="1"/>
    <xf numFmtId="0" fontId="3" fillId="3" borderId="5" xfId="0" applyFont="1" applyFill="1" applyBorder="1"/>
    <xf numFmtId="44" fontId="3" fillId="3" borderId="6" xfId="0" applyNumberFormat="1" applyFont="1" applyFill="1" applyBorder="1"/>
    <xf numFmtId="0" fontId="3" fillId="4" borderId="7" xfId="0" applyFont="1" applyFill="1" applyBorder="1"/>
    <xf numFmtId="164" fontId="3" fillId="4" borderId="8" xfId="1" applyNumberFormat="1" applyFont="1" applyFill="1" applyBorder="1"/>
    <xf numFmtId="0" fontId="2" fillId="5" borderId="1" xfId="0" applyFont="1" applyFill="1" applyBorder="1"/>
    <xf numFmtId="0" fontId="2" fillId="5" borderId="9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4" fontId="0" fillId="0" borderId="10" xfId="2" applyFont="1" applyBorder="1"/>
    <xf numFmtId="44" fontId="0" fillId="0" borderId="11" xfId="2" applyFont="1" applyBorder="1"/>
    <xf numFmtId="44" fontId="0" fillId="0" borderId="12" xfId="2" applyFont="1" applyBorder="1"/>
    <xf numFmtId="44" fontId="0" fillId="0" borderId="13" xfId="2" applyFont="1" applyBorder="1"/>
    <xf numFmtId="44" fontId="0" fillId="0" borderId="6" xfId="2" applyFont="1" applyBorder="1"/>
    <xf numFmtId="0" fontId="0" fillId="0" borderId="7" xfId="0" applyBorder="1" applyAlignment="1">
      <alignment horizontal="left" indent="1"/>
    </xf>
    <xf numFmtId="44" fontId="0" fillId="0" borderId="14" xfId="2" applyFont="1" applyBorder="1"/>
    <xf numFmtId="44" fontId="0" fillId="0" borderId="15" xfId="2" applyFont="1" applyBorder="1"/>
    <xf numFmtId="44" fontId="0" fillId="0" borderId="8" xfId="2" applyFont="1" applyBorder="1"/>
    <xf numFmtId="0" fontId="0" fillId="0" borderId="0" xfId="0" applyAlignment="1">
      <alignment horizontal="left" indent="1"/>
    </xf>
    <xf numFmtId="44" fontId="0" fillId="0" borderId="0" xfId="2" applyFont="1" applyBorder="1"/>
    <xf numFmtId="0" fontId="2" fillId="6" borderId="1" xfId="0" applyFont="1" applyFill="1" applyBorder="1"/>
    <xf numFmtId="0" fontId="2" fillId="6" borderId="2" xfId="0" applyFont="1" applyFill="1" applyBorder="1" applyAlignment="1">
      <alignment horizontal="center"/>
    </xf>
    <xf numFmtId="0" fontId="3" fillId="7" borderId="5" xfId="0" applyFont="1" applyFill="1" applyBorder="1"/>
    <xf numFmtId="44" fontId="3" fillId="7" borderId="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Green%20Smoothies%20and%20Ju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Homemade"/>
      <sheetName val="Payback Periods"/>
    </sheetNames>
    <sheetDataSet>
      <sheetData sheetId="0">
        <row r="17">
          <cell r="D17">
            <v>2.6646354166666666</v>
          </cell>
          <cell r="H17">
            <v>4.6825000000000001</v>
          </cell>
        </row>
        <row r="18">
          <cell r="D18">
            <v>6.75</v>
          </cell>
          <cell r="H18">
            <v>8.25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C24D-6145-40E1-B0E5-E0843A1A976A}">
  <dimension ref="B1:AX25"/>
  <sheetViews>
    <sheetView showGridLines="0" tabSelected="1" workbookViewId="0">
      <selection activeCell="B2" sqref="B2:C7"/>
    </sheetView>
  </sheetViews>
  <sheetFormatPr defaultRowHeight="14.5" x14ac:dyDescent="0.35"/>
  <cols>
    <col min="1" max="1" width="3.26953125" customWidth="1"/>
    <col min="2" max="2" width="52.08984375" bestFit="1" customWidth="1"/>
    <col min="3" max="3" width="14.453125" bestFit="1" customWidth="1"/>
    <col min="4" max="24" width="7.36328125" bestFit="1" customWidth="1"/>
  </cols>
  <sheetData>
    <row r="1" spans="2:24" ht="15" thickBot="1" x14ac:dyDescent="0.4"/>
    <row r="2" spans="2:24" x14ac:dyDescent="0.35">
      <c r="B2" s="1" t="s">
        <v>0</v>
      </c>
      <c r="C2" s="2" t="s">
        <v>1</v>
      </c>
    </row>
    <row r="3" spans="2:24" x14ac:dyDescent="0.35">
      <c r="B3" s="3" t="s">
        <v>2</v>
      </c>
      <c r="C3" s="4">
        <f>79.95*1.0475</f>
        <v>83.747625000000014</v>
      </c>
    </row>
    <row r="4" spans="2:24" x14ac:dyDescent="0.35">
      <c r="B4" s="3" t="s">
        <v>3</v>
      </c>
      <c r="C4" s="5">
        <f>'[1]Cost of Homemade'!D17</f>
        <v>2.6646354166666666</v>
      </c>
    </row>
    <row r="5" spans="2:24" x14ac:dyDescent="0.35">
      <c r="B5" s="6" t="s">
        <v>4</v>
      </c>
      <c r="C5" s="7">
        <f>'[1]Cost of Homemade'!D18</f>
        <v>6.75</v>
      </c>
    </row>
    <row r="6" spans="2:24" x14ac:dyDescent="0.35">
      <c r="B6" s="8" t="s">
        <v>5</v>
      </c>
      <c r="C6" s="9">
        <f>C5-C4</f>
        <v>4.0853645833333339</v>
      </c>
    </row>
    <row r="7" spans="2:24" ht="15" thickBot="1" x14ac:dyDescent="0.4">
      <c r="B7" s="10" t="s">
        <v>6</v>
      </c>
      <c r="C7" s="11">
        <f>MAX(C9:XFD9)</f>
        <v>21</v>
      </c>
    </row>
    <row r="8" spans="2:24" ht="15" thickBot="1" x14ac:dyDescent="0.4"/>
    <row r="9" spans="2:24" x14ac:dyDescent="0.35">
      <c r="B9" s="12"/>
      <c r="C9" s="13">
        <v>0</v>
      </c>
      <c r="D9" s="13">
        <f>C9+1</f>
        <v>1</v>
      </c>
      <c r="E9" s="13">
        <f t="shared" ref="E9:X9" si="0">D9+1</f>
        <v>2</v>
      </c>
      <c r="F9" s="13">
        <f t="shared" si="0"/>
        <v>3</v>
      </c>
      <c r="G9" s="13">
        <f t="shared" si="0"/>
        <v>4</v>
      </c>
      <c r="H9" s="13">
        <f t="shared" si="0"/>
        <v>5</v>
      </c>
      <c r="I9" s="13">
        <f t="shared" si="0"/>
        <v>6</v>
      </c>
      <c r="J9" s="13">
        <f t="shared" si="0"/>
        <v>7</v>
      </c>
      <c r="K9" s="13">
        <f t="shared" si="0"/>
        <v>8</v>
      </c>
      <c r="L9" s="13">
        <f t="shared" si="0"/>
        <v>9</v>
      </c>
      <c r="M9" s="13">
        <f t="shared" si="0"/>
        <v>10</v>
      </c>
      <c r="N9" s="13">
        <f t="shared" si="0"/>
        <v>11</v>
      </c>
      <c r="O9" s="13">
        <f t="shared" si="0"/>
        <v>12</v>
      </c>
      <c r="P9" s="13">
        <f t="shared" si="0"/>
        <v>13</v>
      </c>
      <c r="Q9" s="13">
        <f t="shared" si="0"/>
        <v>14</v>
      </c>
      <c r="R9" s="13">
        <f t="shared" si="0"/>
        <v>15</v>
      </c>
      <c r="S9" s="13">
        <f t="shared" si="0"/>
        <v>16</v>
      </c>
      <c r="T9" s="13">
        <f t="shared" si="0"/>
        <v>17</v>
      </c>
      <c r="U9" s="13">
        <f t="shared" si="0"/>
        <v>18</v>
      </c>
      <c r="V9" s="13">
        <f t="shared" si="0"/>
        <v>19</v>
      </c>
      <c r="W9" s="13">
        <f t="shared" si="0"/>
        <v>20</v>
      </c>
      <c r="X9" s="14">
        <f t="shared" si="0"/>
        <v>21</v>
      </c>
    </row>
    <row r="10" spans="2:24" x14ac:dyDescent="0.35">
      <c r="B10" s="3" t="s">
        <v>7</v>
      </c>
      <c r="C10" s="15">
        <f>-C3</f>
        <v>-83.747625000000014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4">
        <v>0</v>
      </c>
    </row>
    <row r="11" spans="2:24" x14ac:dyDescent="0.35">
      <c r="B11" s="6" t="s">
        <v>8</v>
      </c>
      <c r="C11" s="17">
        <v>0</v>
      </c>
      <c r="D11" s="18">
        <f>$C$6</f>
        <v>4.0853645833333339</v>
      </c>
      <c r="E11" s="18">
        <f t="shared" ref="E11:X11" si="1">$C$6</f>
        <v>4.0853645833333339</v>
      </c>
      <c r="F11" s="18">
        <f t="shared" si="1"/>
        <v>4.0853645833333339</v>
      </c>
      <c r="G11" s="18">
        <f t="shared" si="1"/>
        <v>4.0853645833333339</v>
      </c>
      <c r="H11" s="18">
        <f t="shared" si="1"/>
        <v>4.0853645833333339</v>
      </c>
      <c r="I11" s="18">
        <f t="shared" si="1"/>
        <v>4.0853645833333339</v>
      </c>
      <c r="J11" s="18">
        <f t="shared" si="1"/>
        <v>4.0853645833333339</v>
      </c>
      <c r="K11" s="18">
        <f t="shared" si="1"/>
        <v>4.0853645833333339</v>
      </c>
      <c r="L11" s="18">
        <f t="shared" si="1"/>
        <v>4.0853645833333339</v>
      </c>
      <c r="M11" s="18">
        <f t="shared" si="1"/>
        <v>4.0853645833333339</v>
      </c>
      <c r="N11" s="18">
        <f t="shared" si="1"/>
        <v>4.0853645833333339</v>
      </c>
      <c r="O11" s="18">
        <f t="shared" si="1"/>
        <v>4.0853645833333339</v>
      </c>
      <c r="P11" s="18">
        <f t="shared" si="1"/>
        <v>4.0853645833333339</v>
      </c>
      <c r="Q11" s="18">
        <f t="shared" si="1"/>
        <v>4.0853645833333339</v>
      </c>
      <c r="R11" s="18">
        <f t="shared" si="1"/>
        <v>4.0853645833333339</v>
      </c>
      <c r="S11" s="18">
        <f t="shared" si="1"/>
        <v>4.0853645833333339</v>
      </c>
      <c r="T11" s="18">
        <f t="shared" si="1"/>
        <v>4.0853645833333339</v>
      </c>
      <c r="U11" s="18">
        <f t="shared" si="1"/>
        <v>4.0853645833333339</v>
      </c>
      <c r="V11" s="18">
        <f t="shared" si="1"/>
        <v>4.0853645833333339</v>
      </c>
      <c r="W11" s="18">
        <f t="shared" si="1"/>
        <v>4.0853645833333339</v>
      </c>
      <c r="X11" s="19">
        <f t="shared" si="1"/>
        <v>4.0853645833333339</v>
      </c>
    </row>
    <row r="12" spans="2:24" ht="15" thickBot="1" x14ac:dyDescent="0.4">
      <c r="B12" s="20" t="s">
        <v>9</v>
      </c>
      <c r="C12" s="21">
        <f>SUM(C10:C11)</f>
        <v>-83.747625000000014</v>
      </c>
      <c r="D12" s="22">
        <f>SUM(D10:D11)</f>
        <v>4.0853645833333339</v>
      </c>
      <c r="E12" s="22">
        <f>SUM(E10:E11)</f>
        <v>4.0853645833333339</v>
      </c>
      <c r="F12" s="22">
        <f>SUM(F10:F11)</f>
        <v>4.0853645833333339</v>
      </c>
      <c r="G12" s="22">
        <f>SUM(G10:G11)</f>
        <v>4.0853645833333339</v>
      </c>
      <c r="H12" s="22">
        <f>SUM(H10:H11)</f>
        <v>4.0853645833333339</v>
      </c>
      <c r="I12" s="22">
        <f>SUM(I10:I11)</f>
        <v>4.0853645833333339</v>
      </c>
      <c r="J12" s="22">
        <f>SUM(J10:J11)</f>
        <v>4.0853645833333339</v>
      </c>
      <c r="K12" s="22">
        <f>SUM(K10:K11)</f>
        <v>4.0853645833333339</v>
      </c>
      <c r="L12" s="22">
        <f>SUM(L10:L11)</f>
        <v>4.0853645833333339</v>
      </c>
      <c r="M12" s="22">
        <f>SUM(M10:M11)</f>
        <v>4.0853645833333339</v>
      </c>
      <c r="N12" s="22">
        <f>SUM(N10:N11)</f>
        <v>4.0853645833333339</v>
      </c>
      <c r="O12" s="22">
        <f>SUM(O10:O11)</f>
        <v>4.0853645833333339</v>
      </c>
      <c r="P12" s="22">
        <f>SUM(P10:P11)</f>
        <v>4.0853645833333339</v>
      </c>
      <c r="Q12" s="22">
        <f>SUM(Q10:Q11)</f>
        <v>4.0853645833333339</v>
      </c>
      <c r="R12" s="22">
        <f>SUM(R10:R11)</f>
        <v>4.0853645833333339</v>
      </c>
      <c r="S12" s="22">
        <f>SUM(S10:S11)</f>
        <v>4.0853645833333339</v>
      </c>
      <c r="T12" s="22">
        <f>SUM(T10:T11)</f>
        <v>4.0853645833333339</v>
      </c>
      <c r="U12" s="22">
        <f>SUM(U10:U11)</f>
        <v>4.0853645833333339</v>
      </c>
      <c r="V12" s="22">
        <f>SUM(V10:V11)</f>
        <v>4.0853645833333339</v>
      </c>
      <c r="W12" s="22">
        <f>SUM(W10:W11)</f>
        <v>4.0853645833333339</v>
      </c>
      <c r="X12" s="23">
        <f>SUM(X10:X11)</f>
        <v>4.0853645833333339</v>
      </c>
    </row>
    <row r="13" spans="2:24" x14ac:dyDescent="0.35"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2:24" ht="15" thickBot="1" x14ac:dyDescent="0.4"/>
    <row r="15" spans="2:24" x14ac:dyDescent="0.35">
      <c r="B15" s="26" t="s">
        <v>0</v>
      </c>
      <c r="C15" s="27" t="s">
        <v>10</v>
      </c>
    </row>
    <row r="16" spans="2:24" x14ac:dyDescent="0.35">
      <c r="B16" s="3" t="s">
        <v>2</v>
      </c>
      <c r="C16" s="4">
        <f>159.99*1.0475</f>
        <v>167.58952500000004</v>
      </c>
    </row>
    <row r="17" spans="2:50" x14ac:dyDescent="0.35">
      <c r="B17" s="3" t="s">
        <v>11</v>
      </c>
      <c r="C17" s="5">
        <f>'[1]Cost of Homemade'!H17</f>
        <v>4.6825000000000001</v>
      </c>
    </row>
    <row r="18" spans="2:50" x14ac:dyDescent="0.35">
      <c r="B18" s="6" t="s">
        <v>4</v>
      </c>
      <c r="C18" s="7">
        <f>'[1]Cost of Homemade'!H18</f>
        <v>8.25</v>
      </c>
    </row>
    <row r="19" spans="2:50" x14ac:dyDescent="0.35">
      <c r="B19" s="28" t="s">
        <v>5</v>
      </c>
      <c r="C19" s="29">
        <f>C18-C17</f>
        <v>3.5674999999999999</v>
      </c>
    </row>
    <row r="20" spans="2:50" ht="15" thickBot="1" x14ac:dyDescent="0.4">
      <c r="B20" s="10" t="s">
        <v>6</v>
      </c>
      <c r="C20" s="11">
        <f>MAX(C22:XFD22)</f>
        <v>47</v>
      </c>
    </row>
    <row r="21" spans="2:50" ht="15" thickBot="1" x14ac:dyDescent="0.4"/>
    <row r="22" spans="2:50" x14ac:dyDescent="0.35">
      <c r="B22" s="12"/>
      <c r="C22" s="13">
        <v>0</v>
      </c>
      <c r="D22" s="13">
        <f>C22+1</f>
        <v>1</v>
      </c>
      <c r="E22" s="13">
        <f t="shared" ref="E22:AX22" si="2">D22+1</f>
        <v>2</v>
      </c>
      <c r="F22" s="13">
        <f t="shared" si="2"/>
        <v>3</v>
      </c>
      <c r="G22" s="13">
        <f t="shared" si="2"/>
        <v>4</v>
      </c>
      <c r="H22" s="13">
        <f t="shared" si="2"/>
        <v>5</v>
      </c>
      <c r="I22" s="13">
        <f t="shared" si="2"/>
        <v>6</v>
      </c>
      <c r="J22" s="13">
        <f t="shared" si="2"/>
        <v>7</v>
      </c>
      <c r="K22" s="13">
        <f t="shared" si="2"/>
        <v>8</v>
      </c>
      <c r="L22" s="13">
        <f t="shared" si="2"/>
        <v>9</v>
      </c>
      <c r="M22" s="13">
        <f t="shared" si="2"/>
        <v>10</v>
      </c>
      <c r="N22" s="13">
        <f t="shared" si="2"/>
        <v>11</v>
      </c>
      <c r="O22" s="13">
        <f t="shared" si="2"/>
        <v>12</v>
      </c>
      <c r="P22" s="13">
        <f t="shared" si="2"/>
        <v>13</v>
      </c>
      <c r="Q22" s="13">
        <f t="shared" si="2"/>
        <v>14</v>
      </c>
      <c r="R22" s="13">
        <f t="shared" si="2"/>
        <v>15</v>
      </c>
      <c r="S22" s="13">
        <f t="shared" si="2"/>
        <v>16</v>
      </c>
      <c r="T22" s="13">
        <f t="shared" si="2"/>
        <v>17</v>
      </c>
      <c r="U22" s="13">
        <f t="shared" si="2"/>
        <v>18</v>
      </c>
      <c r="V22" s="13">
        <f t="shared" si="2"/>
        <v>19</v>
      </c>
      <c r="W22" s="13">
        <f t="shared" si="2"/>
        <v>20</v>
      </c>
      <c r="X22" s="13">
        <f t="shared" si="2"/>
        <v>21</v>
      </c>
      <c r="Y22" s="13">
        <f t="shared" si="2"/>
        <v>22</v>
      </c>
      <c r="Z22" s="13">
        <f t="shared" si="2"/>
        <v>23</v>
      </c>
      <c r="AA22" s="13">
        <f t="shared" si="2"/>
        <v>24</v>
      </c>
      <c r="AB22" s="13">
        <f t="shared" si="2"/>
        <v>25</v>
      </c>
      <c r="AC22" s="13">
        <f t="shared" si="2"/>
        <v>26</v>
      </c>
      <c r="AD22" s="13">
        <f t="shared" si="2"/>
        <v>27</v>
      </c>
      <c r="AE22" s="13">
        <f t="shared" si="2"/>
        <v>28</v>
      </c>
      <c r="AF22" s="13">
        <f t="shared" si="2"/>
        <v>29</v>
      </c>
      <c r="AG22" s="13">
        <f t="shared" si="2"/>
        <v>30</v>
      </c>
      <c r="AH22" s="13">
        <f t="shared" si="2"/>
        <v>31</v>
      </c>
      <c r="AI22" s="13">
        <f t="shared" si="2"/>
        <v>32</v>
      </c>
      <c r="AJ22" s="13">
        <f t="shared" si="2"/>
        <v>33</v>
      </c>
      <c r="AK22" s="13">
        <f t="shared" si="2"/>
        <v>34</v>
      </c>
      <c r="AL22" s="13">
        <f t="shared" si="2"/>
        <v>35</v>
      </c>
      <c r="AM22" s="13">
        <f t="shared" si="2"/>
        <v>36</v>
      </c>
      <c r="AN22" s="13">
        <f t="shared" si="2"/>
        <v>37</v>
      </c>
      <c r="AO22" s="13">
        <f t="shared" si="2"/>
        <v>38</v>
      </c>
      <c r="AP22" s="13">
        <f t="shared" si="2"/>
        <v>39</v>
      </c>
      <c r="AQ22" s="13">
        <f t="shared" si="2"/>
        <v>40</v>
      </c>
      <c r="AR22" s="13">
        <f t="shared" si="2"/>
        <v>41</v>
      </c>
      <c r="AS22" s="13">
        <f t="shared" si="2"/>
        <v>42</v>
      </c>
      <c r="AT22" s="13">
        <f t="shared" si="2"/>
        <v>43</v>
      </c>
      <c r="AU22" s="13">
        <f t="shared" si="2"/>
        <v>44</v>
      </c>
      <c r="AV22" s="13">
        <f t="shared" si="2"/>
        <v>45</v>
      </c>
      <c r="AW22" s="13">
        <f t="shared" si="2"/>
        <v>46</v>
      </c>
      <c r="AX22" s="14">
        <f t="shared" si="2"/>
        <v>47</v>
      </c>
    </row>
    <row r="23" spans="2:50" x14ac:dyDescent="0.35">
      <c r="B23" s="3" t="s">
        <v>7</v>
      </c>
      <c r="C23" s="15">
        <f>-C16</f>
        <v>-167.58952500000004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4">
        <v>0</v>
      </c>
    </row>
    <row r="24" spans="2:50" x14ac:dyDescent="0.35">
      <c r="B24" s="6" t="s">
        <v>8</v>
      </c>
      <c r="C24" s="17">
        <v>0</v>
      </c>
      <c r="D24" s="18">
        <f>$C$19</f>
        <v>3.5674999999999999</v>
      </c>
      <c r="E24" s="18">
        <f t="shared" ref="E24:AX24" si="3">$C$19</f>
        <v>3.5674999999999999</v>
      </c>
      <c r="F24" s="18">
        <f t="shared" si="3"/>
        <v>3.5674999999999999</v>
      </c>
      <c r="G24" s="18">
        <f t="shared" si="3"/>
        <v>3.5674999999999999</v>
      </c>
      <c r="H24" s="18">
        <f t="shared" si="3"/>
        <v>3.5674999999999999</v>
      </c>
      <c r="I24" s="18">
        <f t="shared" si="3"/>
        <v>3.5674999999999999</v>
      </c>
      <c r="J24" s="18">
        <f t="shared" si="3"/>
        <v>3.5674999999999999</v>
      </c>
      <c r="K24" s="18">
        <f t="shared" si="3"/>
        <v>3.5674999999999999</v>
      </c>
      <c r="L24" s="18">
        <f t="shared" si="3"/>
        <v>3.5674999999999999</v>
      </c>
      <c r="M24" s="18">
        <f t="shared" si="3"/>
        <v>3.5674999999999999</v>
      </c>
      <c r="N24" s="18">
        <f t="shared" si="3"/>
        <v>3.5674999999999999</v>
      </c>
      <c r="O24" s="18">
        <f t="shared" si="3"/>
        <v>3.5674999999999999</v>
      </c>
      <c r="P24" s="18">
        <f t="shared" si="3"/>
        <v>3.5674999999999999</v>
      </c>
      <c r="Q24" s="18">
        <f t="shared" si="3"/>
        <v>3.5674999999999999</v>
      </c>
      <c r="R24" s="18">
        <f t="shared" si="3"/>
        <v>3.5674999999999999</v>
      </c>
      <c r="S24" s="18">
        <f t="shared" si="3"/>
        <v>3.5674999999999999</v>
      </c>
      <c r="T24" s="18">
        <f t="shared" si="3"/>
        <v>3.5674999999999999</v>
      </c>
      <c r="U24" s="18">
        <f t="shared" si="3"/>
        <v>3.5674999999999999</v>
      </c>
      <c r="V24" s="18">
        <f t="shared" si="3"/>
        <v>3.5674999999999999</v>
      </c>
      <c r="W24" s="18">
        <f t="shared" si="3"/>
        <v>3.5674999999999999</v>
      </c>
      <c r="X24" s="18">
        <f t="shared" si="3"/>
        <v>3.5674999999999999</v>
      </c>
      <c r="Y24" s="18">
        <f t="shared" si="3"/>
        <v>3.5674999999999999</v>
      </c>
      <c r="Z24" s="18">
        <f t="shared" si="3"/>
        <v>3.5674999999999999</v>
      </c>
      <c r="AA24" s="18">
        <f t="shared" si="3"/>
        <v>3.5674999999999999</v>
      </c>
      <c r="AB24" s="18">
        <f t="shared" si="3"/>
        <v>3.5674999999999999</v>
      </c>
      <c r="AC24" s="18">
        <f t="shared" si="3"/>
        <v>3.5674999999999999</v>
      </c>
      <c r="AD24" s="18">
        <f t="shared" si="3"/>
        <v>3.5674999999999999</v>
      </c>
      <c r="AE24" s="18">
        <f t="shared" si="3"/>
        <v>3.5674999999999999</v>
      </c>
      <c r="AF24" s="18">
        <f t="shared" si="3"/>
        <v>3.5674999999999999</v>
      </c>
      <c r="AG24" s="18">
        <f t="shared" si="3"/>
        <v>3.5674999999999999</v>
      </c>
      <c r="AH24" s="18">
        <f t="shared" si="3"/>
        <v>3.5674999999999999</v>
      </c>
      <c r="AI24" s="18">
        <f t="shared" si="3"/>
        <v>3.5674999999999999</v>
      </c>
      <c r="AJ24" s="18">
        <f t="shared" si="3"/>
        <v>3.5674999999999999</v>
      </c>
      <c r="AK24" s="18">
        <f t="shared" si="3"/>
        <v>3.5674999999999999</v>
      </c>
      <c r="AL24" s="18">
        <f t="shared" si="3"/>
        <v>3.5674999999999999</v>
      </c>
      <c r="AM24" s="18">
        <f t="shared" si="3"/>
        <v>3.5674999999999999</v>
      </c>
      <c r="AN24" s="18">
        <f t="shared" si="3"/>
        <v>3.5674999999999999</v>
      </c>
      <c r="AO24" s="18">
        <f t="shared" si="3"/>
        <v>3.5674999999999999</v>
      </c>
      <c r="AP24" s="18">
        <f t="shared" si="3"/>
        <v>3.5674999999999999</v>
      </c>
      <c r="AQ24" s="18">
        <f t="shared" si="3"/>
        <v>3.5674999999999999</v>
      </c>
      <c r="AR24" s="18">
        <f t="shared" si="3"/>
        <v>3.5674999999999999</v>
      </c>
      <c r="AS24" s="18">
        <f t="shared" si="3"/>
        <v>3.5674999999999999</v>
      </c>
      <c r="AT24" s="18">
        <f t="shared" si="3"/>
        <v>3.5674999999999999</v>
      </c>
      <c r="AU24" s="18">
        <f t="shared" si="3"/>
        <v>3.5674999999999999</v>
      </c>
      <c r="AV24" s="18">
        <f t="shared" si="3"/>
        <v>3.5674999999999999</v>
      </c>
      <c r="AW24" s="18">
        <f t="shared" si="3"/>
        <v>3.5674999999999999</v>
      </c>
      <c r="AX24" s="19">
        <f t="shared" si="3"/>
        <v>3.5674999999999999</v>
      </c>
    </row>
    <row r="25" spans="2:50" ht="15" thickBot="1" x14ac:dyDescent="0.4">
      <c r="B25" s="20" t="s">
        <v>9</v>
      </c>
      <c r="C25" s="21">
        <f>SUM(C23:C24)</f>
        <v>-167.58952500000004</v>
      </c>
      <c r="D25" s="22">
        <f>SUM(D23:D24)</f>
        <v>3.5674999999999999</v>
      </c>
      <c r="E25" s="22">
        <f>SUM(E23:E24)</f>
        <v>3.5674999999999999</v>
      </c>
      <c r="F25" s="22">
        <f>SUM(F23:F24)</f>
        <v>3.5674999999999999</v>
      </c>
      <c r="G25" s="22">
        <f>SUM(G23:G24)</f>
        <v>3.5674999999999999</v>
      </c>
      <c r="H25" s="22">
        <f>SUM(H23:H24)</f>
        <v>3.5674999999999999</v>
      </c>
      <c r="I25" s="22">
        <f>SUM(I23:I24)</f>
        <v>3.5674999999999999</v>
      </c>
      <c r="J25" s="22">
        <f>SUM(J23:J24)</f>
        <v>3.5674999999999999</v>
      </c>
      <c r="K25" s="22">
        <f>SUM(K23:K24)</f>
        <v>3.5674999999999999</v>
      </c>
      <c r="L25" s="22">
        <f>SUM(L23:L24)</f>
        <v>3.5674999999999999</v>
      </c>
      <c r="M25" s="22">
        <f>SUM(M23:M24)</f>
        <v>3.5674999999999999</v>
      </c>
      <c r="N25" s="22">
        <f>SUM(N23:N24)</f>
        <v>3.5674999999999999</v>
      </c>
      <c r="O25" s="22">
        <f>SUM(O23:O24)</f>
        <v>3.5674999999999999</v>
      </c>
      <c r="P25" s="22">
        <f>SUM(P23:P24)</f>
        <v>3.5674999999999999</v>
      </c>
      <c r="Q25" s="22">
        <f>SUM(Q23:Q24)</f>
        <v>3.5674999999999999</v>
      </c>
      <c r="R25" s="22">
        <f>SUM(R23:R24)</f>
        <v>3.5674999999999999</v>
      </c>
      <c r="S25" s="22">
        <f>SUM(S23:S24)</f>
        <v>3.5674999999999999</v>
      </c>
      <c r="T25" s="22">
        <f>SUM(T23:T24)</f>
        <v>3.5674999999999999</v>
      </c>
      <c r="U25" s="22">
        <f>SUM(U23:U24)</f>
        <v>3.5674999999999999</v>
      </c>
      <c r="V25" s="22">
        <f>SUM(V23:V24)</f>
        <v>3.5674999999999999</v>
      </c>
      <c r="W25" s="22">
        <f>SUM(W23:W24)</f>
        <v>3.5674999999999999</v>
      </c>
      <c r="X25" s="22">
        <f>SUM(X23:X24)</f>
        <v>3.5674999999999999</v>
      </c>
      <c r="Y25" s="22">
        <f>SUM(Y23:Y24)</f>
        <v>3.5674999999999999</v>
      </c>
      <c r="Z25" s="22">
        <f>SUM(Z23:Z24)</f>
        <v>3.5674999999999999</v>
      </c>
      <c r="AA25" s="22">
        <f>SUM(AA23:AA24)</f>
        <v>3.5674999999999999</v>
      </c>
      <c r="AB25" s="22">
        <f>SUM(AB23:AB24)</f>
        <v>3.5674999999999999</v>
      </c>
      <c r="AC25" s="22">
        <f>SUM(AC23:AC24)</f>
        <v>3.5674999999999999</v>
      </c>
      <c r="AD25" s="22">
        <f>SUM(AD23:AD24)</f>
        <v>3.5674999999999999</v>
      </c>
      <c r="AE25" s="22">
        <f>SUM(AE23:AE24)</f>
        <v>3.5674999999999999</v>
      </c>
      <c r="AF25" s="22">
        <f>SUM(AF23:AF24)</f>
        <v>3.5674999999999999</v>
      </c>
      <c r="AG25" s="22">
        <f>SUM(AG23:AG24)</f>
        <v>3.5674999999999999</v>
      </c>
      <c r="AH25" s="22">
        <f>SUM(AH23:AH24)</f>
        <v>3.5674999999999999</v>
      </c>
      <c r="AI25" s="22">
        <f>SUM(AI23:AI24)</f>
        <v>3.5674999999999999</v>
      </c>
      <c r="AJ25" s="22">
        <f>SUM(AJ23:AJ24)</f>
        <v>3.5674999999999999</v>
      </c>
      <c r="AK25" s="22">
        <f>SUM(AK23:AK24)</f>
        <v>3.5674999999999999</v>
      </c>
      <c r="AL25" s="22">
        <f>SUM(AL23:AL24)</f>
        <v>3.5674999999999999</v>
      </c>
      <c r="AM25" s="22">
        <f>SUM(AM23:AM24)</f>
        <v>3.5674999999999999</v>
      </c>
      <c r="AN25" s="22">
        <f>SUM(AN23:AN24)</f>
        <v>3.5674999999999999</v>
      </c>
      <c r="AO25" s="22">
        <f>SUM(AO23:AO24)</f>
        <v>3.5674999999999999</v>
      </c>
      <c r="AP25" s="22">
        <f>SUM(AP23:AP24)</f>
        <v>3.5674999999999999</v>
      </c>
      <c r="AQ25" s="22">
        <f>SUM(AQ23:AQ24)</f>
        <v>3.5674999999999999</v>
      </c>
      <c r="AR25" s="22">
        <f>SUM(AR23:AR24)</f>
        <v>3.5674999999999999</v>
      </c>
      <c r="AS25" s="22">
        <f>SUM(AS23:AS24)</f>
        <v>3.5674999999999999</v>
      </c>
      <c r="AT25" s="22">
        <f>SUM(AT23:AT24)</f>
        <v>3.5674999999999999</v>
      </c>
      <c r="AU25" s="22">
        <f>SUM(AU23:AU24)</f>
        <v>3.5674999999999999</v>
      </c>
      <c r="AV25" s="22">
        <f>SUM(AV23:AV24)</f>
        <v>3.5674999999999999</v>
      </c>
      <c r="AW25" s="22">
        <f>SUM(AW23:AW24)</f>
        <v>3.5674999999999999</v>
      </c>
      <c r="AX25" s="23">
        <f>SUM(AX23:AX24)</f>
        <v>3.5674999999999999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Payback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nwoke</dc:creator>
  <cp:lastModifiedBy>nwoke</cp:lastModifiedBy>
  <dcterms:created xsi:type="dcterms:W3CDTF">2021-01-31T19:41:04Z</dcterms:created>
  <dcterms:modified xsi:type="dcterms:W3CDTF">2021-01-31T19:41:24Z</dcterms:modified>
</cp:coreProperties>
</file>